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<sst xmlns="http://schemas.openxmlformats.org/spreadsheetml/2006/main" count="73" uniqueCount="26">
  <si>
    <t>Artist/Indie Label with Distribution Deal</t>
  </si>
  <si>
    <t xml:space="preserve"> CD - LP</t>
  </si>
  <si>
    <t>Price</t>
  </si>
  <si>
    <t>%</t>
  </si>
  <si>
    <t xml:space="preserve">CD Single </t>
  </si>
  <si>
    <t>Recommnded Retail Price RRP+ GST</t>
  </si>
  <si>
    <t>RRP + GST</t>
  </si>
  <si>
    <t>GST (Goods &amp; Services Tax)</t>
  </si>
  <si>
    <t>GST</t>
  </si>
  <si>
    <t>RRP - GST</t>
  </si>
  <si>
    <t>Dealers Retail Margin (Usually 30-40%)</t>
  </si>
  <si>
    <t>Dealers Margin</t>
  </si>
  <si>
    <t>PPD (Published Price to Dealer) including GST</t>
  </si>
  <si>
    <t>Dealer Price inc GST</t>
  </si>
  <si>
    <t>PPD</t>
  </si>
  <si>
    <t>Distribution</t>
  </si>
  <si>
    <t>Packaging</t>
  </si>
  <si>
    <t>Royalty Base Price (RBP)</t>
  </si>
  <si>
    <t>Artist Royalty</t>
  </si>
  <si>
    <t>15% of PPD</t>
  </si>
  <si>
    <t>Mechanical Royalty</t>
  </si>
  <si>
    <t>PPD less Deductions</t>
  </si>
  <si>
    <t>Unit Cost</t>
  </si>
  <si>
    <t>Label Profit</t>
  </si>
  <si>
    <t>Direct Signing - Major Label Deal</t>
  </si>
  <si>
    <t>EDC fee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</si>
</sst>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&quot;$&quot;* #,##0.00_);_(&quot;$&quot;* \(#,##0.00\);_(&quot;$&quot;* &quot;-&quot;??_);_(@_)"/>
  </numFmts>
  <fonts count="13">
    <font>
      <sz val="10"/>
      <name val="Arial"/>
      <family val="0"/>
    </font>
    <font>
      <sz val="12"/>
      <name val="Verdana"/>
      <family val="2"/>
    </font>
    <font>
      <b/>
      <sz val="16"/>
      <color indexed="9"/>
      <name val="Verdana"/>
      <family val="2"/>
    </font>
    <font>
      <i/>
      <sz val="12"/>
      <color indexed="23"/>
      <name val="Verdana"/>
      <family val="2"/>
    </font>
    <font>
      <b/>
      <sz val="12"/>
      <color indexed="9"/>
      <name val="Verdana"/>
      <family val="2"/>
    </font>
    <font>
      <i/>
      <sz val="12"/>
      <color indexed="9"/>
      <name val="Verdana"/>
      <family val="2"/>
    </font>
    <font>
      <b/>
      <i/>
      <sz val="12"/>
      <color indexed="9"/>
      <name val="Verdana"/>
      <family val="2"/>
    </font>
    <font>
      <sz val="12"/>
      <color indexed="9"/>
      <name val="Verdana"/>
      <family val="2"/>
    </font>
    <font>
      <b/>
      <sz val="12"/>
      <name val="Verdana"/>
      <family val="2"/>
    </font>
    <font>
      <b/>
      <i/>
      <sz val="12"/>
      <color indexed="23"/>
      <name val="Verdana"/>
      <family val="2"/>
    </font>
    <font>
      <sz val="12"/>
      <color indexed="10"/>
      <name val="Verdana"/>
      <family val="2"/>
    </font>
    <font>
      <i/>
      <sz val="12"/>
      <color indexed="10"/>
      <name val="Verdana"/>
      <family val="2"/>
    </font>
    <font>
      <b/>
      <u val="double"/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/>
    </xf>
    <xf numFmtId="164" fontId="3" fillId="3" borderId="0" xfId="19" applyNumberFormat="1" applyFont="1" applyFill="1" applyAlignment="1">
      <alignment horizontal="center"/>
    </xf>
    <xf numFmtId="0" fontId="0" fillId="2" borderId="0" xfId="0" applyFill="1" applyAlignment="1">
      <alignment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 vertical="center"/>
    </xf>
    <xf numFmtId="164" fontId="6" fillId="4" borderId="2" xfId="19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2" fontId="1" fillId="2" borderId="0" xfId="0" applyNumberFormat="1" applyFont="1" applyFill="1" applyAlignment="1">
      <alignment/>
    </xf>
    <xf numFmtId="164" fontId="3" fillId="2" borderId="0" xfId="19" applyNumberFormat="1" applyFont="1" applyFill="1" applyAlignment="1">
      <alignment horizontal="center"/>
    </xf>
    <xf numFmtId="9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164" fontId="3" fillId="2" borderId="0" xfId="19" applyNumberFormat="1" applyFont="1" applyFill="1" applyBorder="1" applyAlignment="1">
      <alignment horizontal="center"/>
    </xf>
    <xf numFmtId="10" fontId="1" fillId="2" borderId="0" xfId="0" applyNumberFormat="1" applyFont="1" applyFill="1" applyAlignment="1">
      <alignment/>
    </xf>
    <xf numFmtId="9" fontId="3" fillId="2" borderId="0" xfId="19" applyNumberFormat="1" applyFont="1" applyFill="1" applyAlignment="1">
      <alignment horizontal="center"/>
    </xf>
    <xf numFmtId="0" fontId="8" fillId="2" borderId="3" xfId="0" applyFont="1" applyFill="1" applyBorder="1" applyAlignment="1">
      <alignment/>
    </xf>
    <xf numFmtId="2" fontId="8" fillId="2" borderId="3" xfId="0" applyNumberFormat="1" applyFont="1" applyFill="1" applyBorder="1" applyAlignment="1">
      <alignment/>
    </xf>
    <xf numFmtId="9" fontId="9" fillId="2" borderId="0" xfId="19" applyNumberFormat="1" applyFont="1" applyFill="1" applyBorder="1" applyAlignment="1">
      <alignment horizontal="center"/>
    </xf>
    <xf numFmtId="0" fontId="10" fillId="2" borderId="0" xfId="0" applyFont="1" applyFill="1" applyAlignment="1">
      <alignment/>
    </xf>
    <xf numFmtId="2" fontId="10" fillId="2" borderId="0" xfId="0" applyNumberFormat="1" applyFont="1" applyFill="1" applyAlignment="1">
      <alignment/>
    </xf>
    <xf numFmtId="9" fontId="11" fillId="2" borderId="0" xfId="19" applyNumberFormat="1" applyFont="1" applyFill="1" applyAlignment="1">
      <alignment horizontal="center"/>
    </xf>
    <xf numFmtId="0" fontId="12" fillId="2" borderId="0" xfId="0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44" fontId="1" fillId="2" borderId="0" xfId="17" applyFont="1" applyFill="1" applyAlignment="1">
      <alignment/>
    </xf>
    <xf numFmtId="0" fontId="1" fillId="2" borderId="0" xfId="0" applyFont="1" applyFill="1" applyAlignment="1">
      <alignment horizontal="right"/>
    </xf>
    <xf numFmtId="9" fontId="1" fillId="2" borderId="0" xfId="0" applyNumberFormat="1" applyFont="1" applyFill="1" applyAlignment="1">
      <alignment horizontal="right"/>
    </xf>
    <xf numFmtId="43" fontId="1" fillId="2" borderId="0" xfId="0" applyNumberFormat="1" applyFont="1" applyFill="1" applyAlignment="1">
      <alignment/>
    </xf>
    <xf numFmtId="10" fontId="3" fillId="2" borderId="0" xfId="19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tabSelected="1" zoomScale="75" zoomScaleNormal="75" workbookViewId="0" topLeftCell="A26">
      <selection activeCell="L15" sqref="L15"/>
    </sheetView>
  </sheetViews>
  <sheetFormatPr defaultColWidth="9.140625" defaultRowHeight="12.75"/>
  <cols>
    <col min="1" max="1" width="2.28125" style="1" customWidth="1"/>
    <col min="2" max="2" width="29.140625" style="1" customWidth="1"/>
    <col min="3" max="3" width="15.140625" style="1" customWidth="1"/>
    <col min="4" max="4" width="13.28125" style="1" customWidth="1"/>
    <col min="5" max="5" width="23.8515625" style="13" customWidth="1"/>
    <col min="6" max="6" width="8.421875" style="1" customWidth="1"/>
    <col min="7" max="7" width="28.140625" style="1" customWidth="1"/>
    <col min="8" max="8" width="7.140625" style="1" customWidth="1"/>
    <col min="9" max="9" width="17.00390625" style="1" customWidth="1"/>
    <col min="10" max="10" width="15.7109375" style="1" customWidth="1"/>
    <col min="11" max="11" width="5.28125" style="1" customWidth="1"/>
    <col min="12" max="12" width="40.421875" style="1" bestFit="1" customWidth="1"/>
    <col min="13" max="13" width="10.8515625" style="1" customWidth="1"/>
    <col min="14" max="14" width="14.7109375" style="1" customWidth="1"/>
    <col min="15" max="15" width="10.00390625" style="1" customWidth="1"/>
    <col min="16" max="17" width="10.8515625" style="5" customWidth="1"/>
    <col min="18" max="16384" width="10.8515625" style="1" customWidth="1"/>
  </cols>
  <sheetData>
    <row r="1" spans="2:17" ht="56.25" customHeight="1">
      <c r="B1" s="2" t="s">
        <v>0</v>
      </c>
      <c r="C1" s="3"/>
      <c r="D1" s="3"/>
      <c r="E1" s="4"/>
      <c r="F1" s="3"/>
      <c r="G1" s="3"/>
      <c r="H1" s="3"/>
      <c r="I1" s="3"/>
      <c r="J1" s="3"/>
      <c r="M1" s="5"/>
      <c r="N1" s="5"/>
      <c r="P1" s="1"/>
      <c r="Q1" s="1"/>
    </row>
    <row r="2" spans="2:17" ht="28.5" customHeight="1">
      <c r="B2" s="6" t="s">
        <v>1</v>
      </c>
      <c r="C2" s="7"/>
      <c r="D2" s="8" t="s">
        <v>2</v>
      </c>
      <c r="E2" s="9" t="s">
        <v>3</v>
      </c>
      <c r="F2" s="10"/>
      <c r="G2" s="6" t="s">
        <v>4</v>
      </c>
      <c r="H2" s="7"/>
      <c r="I2" s="11"/>
      <c r="J2" s="10"/>
      <c r="M2" s="5"/>
      <c r="N2" s="5"/>
      <c r="P2" s="1"/>
      <c r="Q2" s="1"/>
    </row>
    <row r="3" spans="2:17" ht="28.5" customHeight="1">
      <c r="B3" s="1" t="s">
        <v>5</v>
      </c>
      <c r="D3" s="12">
        <v>33</v>
      </c>
      <c r="G3" s="1" t="s">
        <v>6</v>
      </c>
      <c r="I3" s="12">
        <v>9.95</v>
      </c>
      <c r="J3" s="13"/>
      <c r="M3" s="5"/>
      <c r="N3" s="5"/>
      <c r="P3" s="1"/>
      <c r="Q3" s="1"/>
    </row>
    <row r="4" spans="2:17" ht="28.5" customHeight="1">
      <c r="B4" s="1" t="s">
        <v>7</v>
      </c>
      <c r="D4" s="12">
        <f>D3/11</f>
        <v>3</v>
      </c>
      <c r="E4" s="13">
        <v>0.1</v>
      </c>
      <c r="G4" s="1" t="s">
        <v>8</v>
      </c>
      <c r="I4" s="12">
        <f>I3/11</f>
        <v>0.9045454545454544</v>
      </c>
      <c r="J4" s="13">
        <v>0.1</v>
      </c>
      <c r="L4" s="14"/>
      <c r="M4" s="5"/>
      <c r="N4" s="5"/>
      <c r="P4" s="1"/>
      <c r="Q4" s="1"/>
    </row>
    <row r="5" spans="2:17" ht="28.5" customHeight="1">
      <c r="B5" s="1" t="s">
        <v>9</v>
      </c>
      <c r="D5" s="12">
        <f>D3-D4</f>
        <v>30</v>
      </c>
      <c r="G5" s="1" t="s">
        <v>9</v>
      </c>
      <c r="I5" s="12">
        <f>I3-I4</f>
        <v>9.045454545454545</v>
      </c>
      <c r="J5" s="13"/>
      <c r="M5" s="5"/>
      <c r="N5" s="5"/>
      <c r="P5" s="1"/>
      <c r="Q5" s="1"/>
    </row>
    <row r="6" spans="2:17" ht="28.5" customHeight="1">
      <c r="B6" s="1" t="s">
        <v>10</v>
      </c>
      <c r="D6" s="12">
        <f>D5*E6</f>
        <v>12</v>
      </c>
      <c r="E6" s="13">
        <v>0.4</v>
      </c>
      <c r="G6" s="1" t="s">
        <v>11</v>
      </c>
      <c r="I6" s="12">
        <f>I5*J6</f>
        <v>3.618181818181818</v>
      </c>
      <c r="J6" s="13">
        <v>0.4</v>
      </c>
      <c r="L6" s="14"/>
      <c r="M6" s="5"/>
      <c r="N6" s="5"/>
      <c r="P6" s="1"/>
      <c r="Q6" s="1"/>
    </row>
    <row r="7" spans="4:17" ht="28.5" customHeight="1" hidden="1">
      <c r="D7" s="12"/>
      <c r="G7" s="1" t="s">
        <v>25</v>
      </c>
      <c r="I7" s="12">
        <v>0.3</v>
      </c>
      <c r="J7" s="13"/>
      <c r="M7" s="5"/>
      <c r="N7" s="5"/>
      <c r="P7" s="1"/>
      <c r="Q7" s="1"/>
    </row>
    <row r="8" spans="2:17" ht="28.5" customHeight="1">
      <c r="B8" s="15" t="s">
        <v>12</v>
      </c>
      <c r="C8" s="15"/>
      <c r="D8" s="16">
        <f>(D5-D6)-D7</f>
        <v>18</v>
      </c>
      <c r="E8" s="17"/>
      <c r="G8" s="15" t="s">
        <v>13</v>
      </c>
      <c r="H8" s="15"/>
      <c r="I8" s="16">
        <f>I5-I6</f>
        <v>5.427272727272727</v>
      </c>
      <c r="J8" s="17"/>
      <c r="L8" s="18"/>
      <c r="M8" s="5"/>
      <c r="N8" s="5"/>
      <c r="P8" s="1"/>
      <c r="Q8" s="1"/>
    </row>
    <row r="9" spans="2:17" ht="28.5" customHeight="1">
      <c r="B9" s="1" t="s">
        <v>8</v>
      </c>
      <c r="D9" s="12">
        <f>D8/11</f>
        <v>1.6363636363636365</v>
      </c>
      <c r="E9" s="19">
        <v>0.1</v>
      </c>
      <c r="G9" s="1" t="s">
        <v>8</v>
      </c>
      <c r="I9" s="12">
        <f>I8/11</f>
        <v>0.4933884297520661</v>
      </c>
      <c r="J9" s="19">
        <v>0.1</v>
      </c>
      <c r="M9" s="5"/>
      <c r="N9" s="5"/>
      <c r="P9" s="1"/>
      <c r="Q9" s="1"/>
    </row>
    <row r="10" spans="2:14" ht="28.5" customHeight="1" thickBot="1">
      <c r="B10" s="20" t="s">
        <v>14</v>
      </c>
      <c r="C10" s="20"/>
      <c r="D10" s="21">
        <f>D8-D9</f>
        <v>16.363636363636363</v>
      </c>
      <c r="E10" s="22"/>
      <c r="G10" s="20" t="s">
        <v>14</v>
      </c>
      <c r="H10" s="20"/>
      <c r="I10" s="21">
        <f>I8-I9</f>
        <v>4.9338842975206605</v>
      </c>
      <c r="J10" s="22"/>
      <c r="N10" s="12"/>
    </row>
    <row r="11" spans="2:10" ht="28.5" customHeight="1">
      <c r="B11" s="23" t="s">
        <v>15</v>
      </c>
      <c r="C11" s="23"/>
      <c r="D11" s="24">
        <f>D10*E11</f>
        <v>3.272727272727273</v>
      </c>
      <c r="E11" s="25">
        <v>0.2</v>
      </c>
      <c r="F11" s="23"/>
      <c r="G11" s="23" t="s">
        <v>15</v>
      </c>
      <c r="H11" s="23"/>
      <c r="I11" s="24">
        <f>I10*J11</f>
        <v>0.9867768595041322</v>
      </c>
      <c r="J11" s="25">
        <v>0.2</v>
      </c>
    </row>
    <row r="12" spans="2:10" ht="28.5" customHeight="1">
      <c r="B12" s="1" t="s">
        <v>16</v>
      </c>
      <c r="D12" s="12">
        <f>D10*E12</f>
        <v>4.090909090909091</v>
      </c>
      <c r="E12" s="19">
        <v>0.25</v>
      </c>
      <c r="G12" s="1" t="s">
        <v>16</v>
      </c>
      <c r="I12" s="12">
        <f>I10*J12</f>
        <v>1.2334710743801651</v>
      </c>
      <c r="J12" s="19">
        <v>0.25</v>
      </c>
    </row>
    <row r="13" spans="2:10" ht="28.5" customHeight="1">
      <c r="B13" s="1" t="s">
        <v>17</v>
      </c>
      <c r="D13" s="12">
        <f>D10-(D11+D12)</f>
        <v>9</v>
      </c>
      <c r="E13" s="19"/>
      <c r="G13" s="1" t="s">
        <v>17</v>
      </c>
      <c r="I13" s="12">
        <f>I10-(I11+I12)</f>
        <v>2.713636363636363</v>
      </c>
      <c r="J13" s="19"/>
    </row>
    <row r="14" spans="2:11" ht="28.5" customHeight="1">
      <c r="B14" s="1" t="s">
        <v>18</v>
      </c>
      <c r="D14" s="12">
        <f>D10*0.15</f>
        <v>2.4545454545454546</v>
      </c>
      <c r="E14" s="19" t="s">
        <v>19</v>
      </c>
      <c r="G14" s="1" t="s">
        <v>18</v>
      </c>
      <c r="I14" s="12">
        <f>I10*0.15</f>
        <v>0.740082644628099</v>
      </c>
      <c r="J14" s="19" t="s">
        <v>19</v>
      </c>
      <c r="K14" s="26"/>
    </row>
    <row r="15" spans="2:10" ht="30" customHeight="1">
      <c r="B15" s="1" t="s">
        <v>20</v>
      </c>
      <c r="D15" s="27">
        <f>D3*E15</f>
        <v>2.0625</v>
      </c>
      <c r="E15" s="32">
        <v>0.0625</v>
      </c>
      <c r="G15" s="1" t="s">
        <v>20</v>
      </c>
      <c r="I15" s="27">
        <f>I3*J15</f>
        <v>0.621875</v>
      </c>
      <c r="J15" s="32">
        <v>0.0625</v>
      </c>
    </row>
    <row r="16" spans="2:10" ht="28.5" customHeight="1">
      <c r="B16" s="1" t="s">
        <v>21</v>
      </c>
      <c r="D16" s="12">
        <f>D10-D11-D12-D14-D15</f>
        <v>4.482954545454545</v>
      </c>
      <c r="G16" s="1" t="s">
        <v>21</v>
      </c>
      <c r="I16" s="12">
        <f>I10-I11-I12-I14-I15</f>
        <v>1.351678719008264</v>
      </c>
      <c r="J16" s="13"/>
    </row>
    <row r="17" spans="2:10" ht="28.5" customHeight="1">
      <c r="B17" s="1" t="s">
        <v>22</v>
      </c>
      <c r="D17" s="12">
        <v>2</v>
      </c>
      <c r="G17" s="1" t="s">
        <v>22</v>
      </c>
      <c r="I17" s="1">
        <v>0.88</v>
      </c>
      <c r="J17" s="13"/>
    </row>
    <row r="18" spans="2:10" ht="15.75" thickBot="1">
      <c r="B18" s="20" t="s">
        <v>23</v>
      </c>
      <c r="C18" s="20"/>
      <c r="D18" s="21">
        <f>D16-D17</f>
        <v>2.482954545454545</v>
      </c>
      <c r="G18" s="20" t="s">
        <v>23</v>
      </c>
      <c r="H18" s="20"/>
      <c r="I18" s="21">
        <f>I16-I17</f>
        <v>0.47167871900826397</v>
      </c>
      <c r="J18" s="13"/>
    </row>
    <row r="21" spans="2:10" ht="48" customHeight="1">
      <c r="B21" s="2" t="s">
        <v>24</v>
      </c>
      <c r="C21" s="3"/>
      <c r="D21" s="3"/>
      <c r="E21" s="4"/>
      <c r="F21" s="3"/>
      <c r="G21" s="3"/>
      <c r="H21" s="3"/>
      <c r="I21" s="3"/>
      <c r="J21" s="3"/>
    </row>
    <row r="22" spans="2:10" ht="25.5" customHeight="1">
      <c r="B22" s="6" t="s">
        <v>1</v>
      </c>
      <c r="C22" s="7"/>
      <c r="D22" s="8" t="s">
        <v>2</v>
      </c>
      <c r="E22" s="9" t="s">
        <v>3</v>
      </c>
      <c r="F22" s="10"/>
      <c r="G22" s="6" t="s">
        <v>4</v>
      </c>
      <c r="H22" s="7"/>
      <c r="I22" s="11"/>
      <c r="J22" s="10"/>
    </row>
    <row r="23" spans="2:10" ht="28.5" customHeight="1">
      <c r="B23" s="1" t="s">
        <v>6</v>
      </c>
      <c r="D23" s="12">
        <v>32.95</v>
      </c>
      <c r="G23" s="1" t="s">
        <v>6</v>
      </c>
      <c r="I23" s="12">
        <v>9.95</v>
      </c>
      <c r="J23" s="13"/>
    </row>
    <row r="24" spans="2:10" ht="28.5" customHeight="1">
      <c r="B24" s="1" t="s">
        <v>8</v>
      </c>
      <c r="D24" s="12">
        <f>D23/11</f>
        <v>2.9954545454545456</v>
      </c>
      <c r="E24" s="13">
        <v>0.1</v>
      </c>
      <c r="G24" s="1" t="s">
        <v>8</v>
      </c>
      <c r="I24" s="12">
        <f>I23/11</f>
        <v>0.9045454545454544</v>
      </c>
      <c r="J24" s="13">
        <v>0.1</v>
      </c>
    </row>
    <row r="25" spans="2:10" ht="28.5" customHeight="1">
      <c r="B25" s="1" t="s">
        <v>9</v>
      </c>
      <c r="D25" s="12">
        <f>D23-D24</f>
        <v>29.954545454545457</v>
      </c>
      <c r="G25" s="1" t="s">
        <v>9</v>
      </c>
      <c r="I25" s="12">
        <f>I23-I24</f>
        <v>9.045454545454545</v>
      </c>
      <c r="J25" s="13"/>
    </row>
    <row r="26" spans="2:10" ht="28.5" customHeight="1">
      <c r="B26" s="1" t="s">
        <v>11</v>
      </c>
      <c r="D26" s="12">
        <f>D25*E26</f>
        <v>11.981818181818184</v>
      </c>
      <c r="E26" s="13">
        <v>0.4</v>
      </c>
      <c r="G26" s="1" t="s">
        <v>11</v>
      </c>
      <c r="I26" s="12">
        <f>I25*J26</f>
        <v>3.618181818181818</v>
      </c>
      <c r="J26" s="13">
        <v>0.4</v>
      </c>
    </row>
    <row r="27" spans="2:10" ht="28.5" customHeight="1">
      <c r="B27" s="15" t="s">
        <v>13</v>
      </c>
      <c r="C27" s="15"/>
      <c r="D27" s="16">
        <f>D25-D26</f>
        <v>17.972727272727273</v>
      </c>
      <c r="E27" s="17"/>
      <c r="G27" s="15" t="s">
        <v>13</v>
      </c>
      <c r="H27" s="15"/>
      <c r="I27" s="16">
        <f>I25-I26</f>
        <v>5.427272727272727</v>
      </c>
      <c r="J27" s="17"/>
    </row>
    <row r="28" spans="2:10" ht="28.5" customHeight="1">
      <c r="B28" s="1" t="s">
        <v>8</v>
      </c>
      <c r="D28" s="12">
        <f>D27/11</f>
        <v>1.633884297520661</v>
      </c>
      <c r="E28" s="19">
        <v>0.1</v>
      </c>
      <c r="G28" s="1" t="s">
        <v>8</v>
      </c>
      <c r="I28" s="12">
        <f>I27/11</f>
        <v>0.4933884297520661</v>
      </c>
      <c r="J28" s="19">
        <v>0.1</v>
      </c>
    </row>
    <row r="29" spans="2:10" ht="28.5" customHeight="1" thickBot="1">
      <c r="B29" s="20" t="s">
        <v>14</v>
      </c>
      <c r="C29" s="20"/>
      <c r="D29" s="21">
        <f>D27-D28</f>
        <v>16.33884297520661</v>
      </c>
      <c r="E29" s="22"/>
      <c r="G29" s="20" t="s">
        <v>14</v>
      </c>
      <c r="H29" s="20"/>
      <c r="I29" s="21">
        <f>I27-I28</f>
        <v>4.9338842975206605</v>
      </c>
      <c r="J29" s="22"/>
    </row>
    <row r="30" spans="2:10" ht="28.5" customHeight="1">
      <c r="B30" s="23" t="s">
        <v>15</v>
      </c>
      <c r="C30" s="23"/>
      <c r="D30" s="24">
        <f>D29*E30</f>
        <v>3.267768595041322</v>
      </c>
      <c r="E30" s="25">
        <v>0.2</v>
      </c>
      <c r="F30" s="23"/>
      <c r="G30" s="23" t="s">
        <v>15</v>
      </c>
      <c r="H30" s="23"/>
      <c r="I30" s="24">
        <f>I29*J30</f>
        <v>0.9867768595041322</v>
      </c>
      <c r="J30" s="25">
        <v>0.2</v>
      </c>
    </row>
    <row r="31" spans="2:10" ht="28.5" customHeight="1">
      <c r="B31" s="1" t="s">
        <v>16</v>
      </c>
      <c r="D31" s="12">
        <f>D29*E31</f>
        <v>4.0847107438016526</v>
      </c>
      <c r="E31" s="19">
        <v>0.25</v>
      </c>
      <c r="G31" s="1" t="s">
        <v>16</v>
      </c>
      <c r="I31" s="12">
        <f>I29*J31</f>
        <v>1.2334710743801651</v>
      </c>
      <c r="J31" s="19">
        <v>0.25</v>
      </c>
    </row>
    <row r="32" spans="2:10" ht="28.5" customHeight="1">
      <c r="B32" s="1" t="s">
        <v>17</v>
      </c>
      <c r="D32" s="12">
        <f>D29-(D30+D31)</f>
        <v>8.986363636363635</v>
      </c>
      <c r="E32" s="19"/>
      <c r="G32" s="1" t="s">
        <v>17</v>
      </c>
      <c r="I32" s="12">
        <f>I29-(I30+I31)</f>
        <v>2.713636363636363</v>
      </c>
      <c r="J32" s="19"/>
    </row>
    <row r="33" spans="2:10" ht="28.5" customHeight="1">
      <c r="B33" s="1" t="s">
        <v>18</v>
      </c>
      <c r="D33" s="12">
        <f>D29*0.15</f>
        <v>2.4508264462809914</v>
      </c>
      <c r="E33" s="19">
        <v>0.15</v>
      </c>
      <c r="G33" s="1" t="s">
        <v>18</v>
      </c>
      <c r="I33" s="12">
        <f>I29*J33</f>
        <v>0.740082644628099</v>
      </c>
      <c r="J33" s="19">
        <v>0.15</v>
      </c>
    </row>
    <row r="34" spans="2:10" ht="28.5" customHeight="1">
      <c r="B34" s="1" t="s">
        <v>20</v>
      </c>
      <c r="D34" s="27">
        <f>D29*E34</f>
        <v>1.421479338842975</v>
      </c>
      <c r="E34" s="13">
        <v>0.087</v>
      </c>
      <c r="G34" s="1" t="s">
        <v>20</v>
      </c>
      <c r="I34" s="27">
        <f>I29*J34</f>
        <v>0.42924793388429744</v>
      </c>
      <c r="J34" s="13">
        <v>0.087</v>
      </c>
    </row>
    <row r="35" spans="2:10" ht="28.5" customHeight="1">
      <c r="B35" s="1" t="s">
        <v>21</v>
      </c>
      <c r="D35" s="12">
        <f>D29-D30-D31-D33-D34</f>
        <v>5.11405785123967</v>
      </c>
      <c r="G35" s="1" t="s">
        <v>21</v>
      </c>
      <c r="I35" s="12">
        <f>I29-I30-I31-I33-I34</f>
        <v>1.5443057851239665</v>
      </c>
      <c r="J35" s="13"/>
    </row>
    <row r="36" spans="2:10" ht="28.5" customHeight="1">
      <c r="B36" s="1" t="s">
        <v>22</v>
      </c>
      <c r="D36" s="12">
        <v>2</v>
      </c>
      <c r="G36" s="1" t="s">
        <v>22</v>
      </c>
      <c r="I36" s="1">
        <v>0.88</v>
      </c>
      <c r="J36" s="13"/>
    </row>
    <row r="37" spans="2:10" ht="28.5" customHeight="1" thickBot="1">
      <c r="B37" s="20" t="s">
        <v>23</v>
      </c>
      <c r="C37" s="20"/>
      <c r="D37" s="21">
        <f>D35-D36</f>
        <v>3.1140578512396697</v>
      </c>
      <c r="G37" s="20" t="s">
        <v>23</v>
      </c>
      <c r="H37" s="20"/>
      <c r="I37" s="21">
        <f>I35-I36</f>
        <v>0.6643057851239665</v>
      </c>
      <c r="J37" s="13"/>
    </row>
    <row r="40" spans="4:5" ht="27" customHeight="1">
      <c r="D40" s="28"/>
      <c r="E40" s="29"/>
    </row>
    <row r="41" spans="4:5" ht="31.5" customHeight="1">
      <c r="D41" s="28"/>
      <c r="E41" s="30"/>
    </row>
    <row r="43" ht="15">
      <c r="D43" s="3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Box Hill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O'hara</dc:creator>
  <cp:keywords/>
  <dc:description/>
  <cp:lastModifiedBy>Benjamin O'hara</cp:lastModifiedBy>
  <dcterms:created xsi:type="dcterms:W3CDTF">2006-11-24T03:27:25Z</dcterms:created>
  <dcterms:modified xsi:type="dcterms:W3CDTF">2006-11-24T03:31:26Z</dcterms:modified>
  <cp:category/>
  <cp:version/>
  <cp:contentType/>
  <cp:contentStatus/>
</cp:coreProperties>
</file>